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2015"/>
  </bookViews>
  <sheets>
    <sheet name="2021" sheetId="1" r:id="rId1"/>
  </sheets>
  <definedNames>
    <definedName name="_xlnm.Print_Titles" localSheetId="0">'2021'!$7:$7</definedName>
  </definedNames>
  <calcPr calcId="145621"/>
</workbook>
</file>

<file path=xl/calcChain.xml><?xml version="1.0" encoding="utf-8"?>
<calcChain xmlns="http://schemas.openxmlformats.org/spreadsheetml/2006/main">
  <c r="J11" i="1" l="1"/>
  <c r="J10" i="1"/>
  <c r="J8" i="1"/>
  <c r="F11" i="1"/>
  <c r="F10" i="1"/>
  <c r="F8" i="1"/>
  <c r="E10" i="1" l="1"/>
  <c r="E8" i="1"/>
</calcChain>
</file>

<file path=xl/sharedStrings.xml><?xml version="1.0" encoding="utf-8"?>
<sst xmlns="http://schemas.openxmlformats.org/spreadsheetml/2006/main" count="28" uniqueCount="23">
  <si>
    <t>Продажа</t>
  </si>
  <si>
    <t>Стоимость реализации тыс. руб. без НДС</t>
  </si>
  <si>
    <t>Дата реализации</t>
  </si>
  <si>
    <t>Плановый срок реализации</t>
  </si>
  <si>
    <t>Способ реализации</t>
  </si>
  <si>
    <t>Балансовая (остаточная) стоимость на момент реализации, тыс.руб</t>
  </si>
  <si>
    <t>Адрес (местоположение)</t>
  </si>
  <si>
    <t>Основные характеристики</t>
  </si>
  <si>
    <t>Наименование</t>
  </si>
  <si>
    <t>№</t>
  </si>
  <si>
    <t>Имущественный комплекс</t>
  </si>
  <si>
    <t>Красноярский край, р-н Ужурский, г.Ужур, ул. Победы Социализма, 117</t>
  </si>
  <si>
    <t>1) Здание; Нежилое здание-склад, 112,9м2;
2) Здание; Нежилое здание-АБК , 111,4м2;
3) Здание; Нежилое здание-гараж, 405,9м2;
4) Земельный участок 3830 м2, Красноярский край, Березовский район, пгт. Березовка, ул.Дзержинского, 21</t>
  </si>
  <si>
    <t>Красноярский край, Березовский район, пгт. Березовка, ул.Дзержинского, 21</t>
  </si>
  <si>
    <t>1) Здание; Нежилое здание- административно-бытового корпуса, 194,1 м2;
2) Здание; Нежилое здание гаража , 276,3 м2;
3) Здание; Нежилое здание склада, 149,1 м2;
4) Здание; Нежилое здание склада материального, 27,3 м2;
5) Земельный участок 10935 м2, Красноярский край, Курагинский р-н, р.п. Курагино, ул. Северная,27
6) Сооружение - емкость (пожарный водоем подземный) лит.2, 1 ед.- 6 м3
7) Сооружение - емкость (пожарный водоем подземный) лит.1, 1 ед.- 6 м3
8) Котел отопительный, КА-481001 - 1 ед.
9) Пожарная сигнализация Курагинский ГУ , 000000107 - 1 ед.</t>
  </si>
  <si>
    <t>Красноярский край, Курагинский р-н, р.п. Курагино, ул. Северная,27</t>
  </si>
  <si>
    <t>Балансовая (остаточная) стоимость на 31.12.2020 г., тыс.руб</t>
  </si>
  <si>
    <t>до 4 кв 2022</t>
  </si>
  <si>
    <t>до 4 кв 2021</t>
  </si>
  <si>
    <t>Отчет об исполнении программы отчуждения непрофильных активов за 2021 год</t>
  </si>
  <si>
    <t>21.12.2021г.</t>
  </si>
  <si>
    <t>1) Земельный участок, категория земель - земли населенных пунктов; разрешенное использование - для размещения промышленных объектов -для эксплуатации нежилых производственных зданий; общая площадь  16 439 кв.м; кадастровый номер: 24:39:0101001:2
2) Здание; Административно-бытовой корпус, площадь 264,60 кв.м
3) Здание; (Нежилое здание, Автовесовая (с помещением весовщика)); площадь 14,60 кв.м
4) Здание; (Нежилое здание, Здание - автотранспортный бокс); площадь 207,00 кв.м
5) Здание; (Нежилое здание, Здание- трансформаторная подстанция); площадь 24 кв.м
6) Здание; Газонаполнительный пункт; площадь 210,30 кв.м
7) Здание; (Нежилое здание, воздушно-компрессорное отделение); площадь 49,70 кв.м
8) Сооружение;  (Нежилое, Сооружение - Эстакада для сжиженного газа); площадь 99,30 кв.м;
9) Сооружение;  (Нежилое, "Железнодорожный тупик"); 0,7192 км;
10) Сооружение (Нежилое, Сооружение - противопожарный резервуар 50 м. куб для воды (подземный);
11) Сооружение (Нежилое, Сооружение - емкость для неиспарившихся остатков 4,2 м.куб. (подземная); 
12) Сооружение (Нежилое, противопожарный резервуар 50 м.куб. для воды (подземный));  
13) Сооружение (Нежилое, Сооружение "Ограда");  591 км;
14) Сооружение (Нежилое, "Электрический кабель");  0,1953 км;
15) Сооружение (Нежилое, Сооружение - канализационные сети);  0,042 км;
16) Сооружение (Нежилое, Сооружение - канализационные сети);  0,0059 км;
17) Сооружение (Нежилое, Сооружение - водопроводные сети);  0,0972 км;
18) Сооружение (Нежилое, "Водопроводные сети");  0,1182 км;
19) Сооружение (Нежилое, Сооружение " Тепловые сети"); 0,1685 км;
20) Оборудование; Весы эл.механические автомобильные;
21) Оборудование; Пожарная сигнализация;
22) Оборудование; КТПП В 630/10;
23) Оборудование; Котел EXA 80 caldaia;
24) Оборудование; Пожарная сигнализация;
25) Оборудование; Котел EXA 70-2 ( 1 шт.);
26) Оборудование; Котел ЭВТ-27 (1шт.);
27) Оборудование; Котел ЭВТ-27 (1шт.);
28) Оборудование; Насос Willo (6 шт.);
29) Оборудование; Электронасос;
30) Оборудование; Видеокамера  цветная купольная;
31) Оборудование; Видеорегистратор 4-х канальный;
32) Оборудование; Видеокамера уличная 800TVL ( 2 шт.);
33) Оборудование; Горелка EM -9E,инв№НЗ-00003997 30.09.06;
34) Оборудование; Насос 2ц5 25/50 , инв№ НЗ-00003584, 01.09.97;
35) Оборудование; Насос 2ц5 25/50 , инв№ НЗ-00003583, 01.09.97;
36) Оборудование; Прибор СОУ , инв.№ НЗ-00003594, 01.12.01;
37) Оборудование; Сборник конденсата, инв№ НЗ-00003563, 01.06.96;
38) Оборудование; Сигнализатор СТМ10-0004 ДЦ, инв№ 00004006, 30.01.07;
39) Оборудование; Сигнализатор СОУ-1;
40) Оборудование; Эл.насос, инв№ НЗ-00004021,29.12.07;</t>
  </si>
  <si>
    <t>Отчуждение непрофильных активов осуществлялось в соответствие с утвержденной советом директоров программой отчуждения непрофильных активов  АО «Красноярсккрайгаз» (протокол № 64 от 30.11.2018, актуализация реестра протокол № 77 от 04.03.2021, № 78 от 27.05.2021).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</si>
</sst>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justify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Normal="100" zoomScaleSheetLayoutView="98" workbookViewId="0">
      <selection activeCell="E18" sqref="E18"/>
    </sheetView>
  </sheetViews>
  <sheetFormatPr defaultRowHeight="15" x14ac:dyDescent="0.25"/>
  <cols>
    <col min="1" max="1" width="5.42578125" style="5" customWidth="1"/>
    <col min="2" max="2" width="20.5703125" style="5" customWidth="1"/>
    <col min="3" max="3" width="85" style="5" customWidth="1"/>
    <col min="4" max="4" width="25" style="5" customWidth="1"/>
    <col min="5" max="5" width="17.7109375" style="5" customWidth="1"/>
    <col min="6" max="6" width="20.140625" style="5" customWidth="1"/>
    <col min="7" max="7" width="13" style="5" customWidth="1"/>
    <col min="8" max="8" width="19" style="5" customWidth="1"/>
    <col min="9" max="9" width="13" style="5" customWidth="1"/>
    <col min="10" max="10" width="19" style="5" customWidth="1"/>
    <col min="11" max="16384" width="9.140625" style="6"/>
  </cols>
  <sheetData>
    <row r="1" spans="1:10" ht="20.25" customHeight="1" x14ac:dyDescent="0.25"/>
    <row r="4" spans="1:10" x14ac:dyDescent="0.25">
      <c r="C4" s="17" t="s">
        <v>19</v>
      </c>
      <c r="D4" s="17"/>
      <c r="E4" s="17"/>
      <c r="F4" s="17"/>
      <c r="G4" s="17"/>
      <c r="H4" s="17"/>
      <c r="I4" s="18"/>
      <c r="J4" s="18"/>
    </row>
    <row r="5" spans="1:10" x14ac:dyDescent="0.25">
      <c r="C5" s="7"/>
    </row>
    <row r="7" spans="1:10" ht="97.5" customHeight="1" x14ac:dyDescent="0.25">
      <c r="A7" s="8" t="s">
        <v>9</v>
      </c>
      <c r="B7" s="8" t="s">
        <v>8</v>
      </c>
      <c r="C7" s="8" t="s">
        <v>7</v>
      </c>
      <c r="D7" s="8" t="s">
        <v>6</v>
      </c>
      <c r="E7" s="8" t="s">
        <v>16</v>
      </c>
      <c r="F7" s="8" t="s">
        <v>5</v>
      </c>
      <c r="G7" s="8" t="s">
        <v>4</v>
      </c>
      <c r="H7" s="8" t="s">
        <v>3</v>
      </c>
      <c r="I7" s="8" t="s">
        <v>2</v>
      </c>
      <c r="J7" s="8" t="s">
        <v>1</v>
      </c>
    </row>
    <row r="8" spans="1:10" s="9" customFormat="1" ht="409.5" customHeight="1" x14ac:dyDescent="0.25">
      <c r="A8" s="22">
        <v>1</v>
      </c>
      <c r="B8" s="20" t="s">
        <v>10</v>
      </c>
      <c r="C8" s="19" t="s">
        <v>21</v>
      </c>
      <c r="D8" s="24" t="s">
        <v>11</v>
      </c>
      <c r="E8" s="26">
        <f>5471256.16/1000</f>
        <v>5471.2561599999999</v>
      </c>
      <c r="F8" s="26">
        <f>4783761.82/1000</f>
        <v>4783.7618200000006</v>
      </c>
      <c r="G8" s="29" t="s">
        <v>0</v>
      </c>
      <c r="H8" s="29" t="s">
        <v>17</v>
      </c>
      <c r="I8" s="29" t="s">
        <v>20</v>
      </c>
      <c r="J8" s="26">
        <f>8638334/1000</f>
        <v>8638.3340000000007</v>
      </c>
    </row>
    <row r="9" spans="1:10" s="9" customFormat="1" ht="327.75" customHeight="1" x14ac:dyDescent="0.25">
      <c r="A9" s="23"/>
      <c r="B9" s="21"/>
      <c r="C9" s="19"/>
      <c r="D9" s="25"/>
      <c r="E9" s="27"/>
      <c r="F9" s="28"/>
      <c r="G9" s="30"/>
      <c r="H9" s="30"/>
      <c r="I9" s="30"/>
      <c r="J9" s="28"/>
    </row>
    <row r="10" spans="1:10" s="9" customFormat="1" ht="118.5" customHeight="1" x14ac:dyDescent="0.25">
      <c r="A10" s="3"/>
      <c r="B10" s="2" t="s">
        <v>10</v>
      </c>
      <c r="C10" s="1" t="s">
        <v>12</v>
      </c>
      <c r="D10" s="4" t="s">
        <v>13</v>
      </c>
      <c r="E10" s="2">
        <f>3447597.8/1000</f>
        <v>3447.5978</v>
      </c>
      <c r="F10" s="14">
        <f>3372658.8/1000</f>
        <v>3372.6587999999997</v>
      </c>
      <c r="G10" s="15" t="s">
        <v>0</v>
      </c>
      <c r="H10" s="15" t="s">
        <v>18</v>
      </c>
      <c r="I10" s="16">
        <v>44530</v>
      </c>
      <c r="J10" s="15">
        <f>5839750/1000</f>
        <v>5839.75</v>
      </c>
    </row>
    <row r="11" spans="1:10" s="9" customFormat="1" ht="217.5" customHeight="1" x14ac:dyDescent="0.25">
      <c r="A11" s="3"/>
      <c r="B11" s="2" t="s">
        <v>10</v>
      </c>
      <c r="C11" s="1" t="s">
        <v>14</v>
      </c>
      <c r="D11" s="4" t="s">
        <v>15</v>
      </c>
      <c r="E11" s="2">
        <v>4082.1</v>
      </c>
      <c r="F11" s="14">
        <f>3838734.2/1000</f>
        <v>3838.7342000000003</v>
      </c>
      <c r="G11" s="15" t="s">
        <v>0</v>
      </c>
      <c r="H11" s="15" t="s">
        <v>18</v>
      </c>
      <c r="I11" s="16">
        <v>44553</v>
      </c>
      <c r="J11" s="15">
        <f>6449780/1000</f>
        <v>6449.78</v>
      </c>
    </row>
    <row r="12" spans="1:10" s="9" customFormat="1" x14ac:dyDescent="0.25">
      <c r="A12" s="10"/>
      <c r="B12" s="11"/>
      <c r="C12" s="12"/>
      <c r="D12" s="13"/>
      <c r="E12" s="11"/>
      <c r="F12" s="11"/>
      <c r="G12" s="11"/>
      <c r="H12" s="11"/>
      <c r="I12" s="11"/>
      <c r="J12" s="11"/>
    </row>
    <row r="13" spans="1:10" ht="53.25" customHeight="1" x14ac:dyDescent="0.25">
      <c r="A13" s="31" t="s">
        <v>22</v>
      </c>
      <c r="B13" s="32"/>
      <c r="C13" s="32"/>
      <c r="D13" s="32"/>
      <c r="E13" s="32"/>
      <c r="F13" s="32"/>
      <c r="G13" s="32"/>
      <c r="H13" s="32"/>
      <c r="I13" s="32"/>
      <c r="J13" s="32"/>
    </row>
  </sheetData>
  <mergeCells count="12">
    <mergeCell ref="C4:J4"/>
    <mergeCell ref="A13:J13"/>
    <mergeCell ref="C8:C9"/>
    <mergeCell ref="B8:B9"/>
    <mergeCell ref="A8:A9"/>
    <mergeCell ref="D8:D9"/>
    <mergeCell ref="E8:E9"/>
    <mergeCell ref="F8:F9"/>
    <mergeCell ref="G8:G9"/>
    <mergeCell ref="H8:H9"/>
    <mergeCell ref="I8:I9"/>
    <mergeCell ref="J8:J9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Н. Матвеенко</dc:creator>
  <cp:lastModifiedBy>Татьяна Н. Матвеенко</cp:lastModifiedBy>
  <cp:lastPrinted>2022-02-16T05:49:18Z</cp:lastPrinted>
  <dcterms:created xsi:type="dcterms:W3CDTF">2020-08-20T07:32:51Z</dcterms:created>
  <dcterms:modified xsi:type="dcterms:W3CDTF">2022-02-22T00:34:52Z</dcterms:modified>
</cp:coreProperties>
</file>